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hn\Desktop\wbwip\"/>
    </mc:Choice>
  </mc:AlternateContent>
  <bookViews>
    <workbookView xWindow="600" yWindow="360" windowWidth="17955" windowHeight="8220"/>
  </bookViews>
  <sheets>
    <sheet name="Summary" sheetId="5" r:id="rId1"/>
    <sheet name="Cubic_Spline" sheetId="4" r:id="rId2"/>
    <sheet name="NIPATable" sheetId="1" r:id="rId3"/>
  </sheets>
  <definedNames>
    <definedName name="IncomeList">NIPATable!$B$7:$B$52</definedName>
  </definedNames>
  <calcPr calcId="152511"/>
</workbook>
</file>

<file path=xl/calcChain.xml><?xml version="1.0" encoding="utf-8"?>
<calcChain xmlns="http://schemas.openxmlformats.org/spreadsheetml/2006/main">
  <c r="B16" i="4" l="1"/>
  <c r="B15" i="4"/>
  <c r="B14" i="4"/>
  <c r="B13" i="4"/>
  <c r="B12" i="4"/>
  <c r="B11" i="4"/>
  <c r="B10" i="4"/>
  <c r="B9" i="4"/>
  <c r="C8" i="4"/>
  <c r="C9" i="4" s="1"/>
  <c r="C10" i="4" s="1"/>
  <c r="C11" i="4" s="1"/>
  <c r="C12" i="4" s="1"/>
  <c r="C13" i="4" s="1"/>
  <c r="C14" i="4" s="1"/>
  <c r="C15" i="4" s="1"/>
  <c r="C16" i="4" s="1"/>
  <c r="B8" i="4"/>
  <c r="B7" i="4"/>
  <c r="D6" i="4"/>
  <c r="D2" i="4"/>
  <c r="D16" i="4" s="1"/>
  <c r="D7" i="4" l="1"/>
  <c r="D8" i="4"/>
  <c r="D9" i="4"/>
  <c r="D10" i="4"/>
  <c r="D11" i="4"/>
  <c r="D12" i="4"/>
  <c r="D13" i="4"/>
  <c r="D14" i="4"/>
  <c r="D15" i="4"/>
  <c r="G7" i="4"/>
  <c r="G8" i="4"/>
  <c r="G9" i="4"/>
  <c r="G10" i="4"/>
  <c r="G11" i="4"/>
  <c r="G12" i="4"/>
  <c r="G13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</calcChain>
</file>

<file path=xl/sharedStrings.xml><?xml version="1.0" encoding="utf-8"?>
<sst xmlns="http://schemas.openxmlformats.org/spreadsheetml/2006/main" count="87" uniqueCount="82">
  <si>
    <t>Table 2.1. Personal Income and Its Disposition</t>
  </si>
  <si>
    <t>[Billions of dollars]</t>
  </si>
  <si>
    <t xml:space="preserve">Seasonally adjusted at annual rates                                                                 </t>
  </si>
  <si>
    <t>Bureau of Economic Analysis</t>
  </si>
  <si>
    <t xml:space="preserve">Downloaded on 9/8/2011 At 11:53:02 PM    Last Revised August 26, 2011   </t>
  </si>
  <si>
    <t xml:space="preserve"> Line </t>
  </si>
  <si>
    <t xml:space="preserve"> </t>
  </si>
  <si>
    <t xml:space="preserve"> 2009-I </t>
  </si>
  <si>
    <t xml:space="preserve"> 2009-II </t>
  </si>
  <si>
    <t xml:space="preserve"> 2009-III </t>
  </si>
  <si>
    <t xml:space="preserve"> 2009-IV </t>
  </si>
  <si>
    <t xml:space="preserve"> 2010-I </t>
  </si>
  <si>
    <t xml:space="preserve"> 2010-II </t>
  </si>
  <si>
    <t xml:space="preserve"> 2010-III </t>
  </si>
  <si>
    <t xml:space="preserve"> 2010-IV </t>
  </si>
  <si>
    <t xml:space="preserve"> 2011-I </t>
  </si>
  <si>
    <t xml:space="preserve"> 2011-II </t>
  </si>
  <si>
    <t>Personal income</t>
  </si>
  <si>
    <t xml:space="preserve">  Compensation of employees, received</t>
  </si>
  <si>
    <t xml:space="preserve">    Wage and salary disbursements</t>
  </si>
  <si>
    <t xml:space="preserve">      Private industries</t>
  </si>
  <si>
    <t xml:space="preserve">      Government</t>
  </si>
  <si>
    <t xml:space="preserve">    Supplements to wages and salaries</t>
  </si>
  <si>
    <t xml:space="preserve">      Employer contributions for employee pension and insurance funds</t>
  </si>
  <si>
    <t xml:space="preserve">      Employer contributions for government social insurance</t>
  </si>
  <si>
    <t xml:space="preserve">  Proprietors' income with inventory valuation and capital consumption adjustments</t>
  </si>
  <si>
    <t xml:space="preserve">    Farm</t>
  </si>
  <si>
    <t xml:space="preserve">    Nonfarm</t>
  </si>
  <si>
    <t xml:space="preserve">  Rental income of persons with capital consumption adjustment</t>
  </si>
  <si>
    <t xml:space="preserve">  Personal income receipts on assets</t>
  </si>
  <si>
    <t xml:space="preserve">    Personal interest income</t>
  </si>
  <si>
    <t xml:space="preserve">    Personal dividend income</t>
  </si>
  <si>
    <t xml:space="preserve">  Personal current transfer receipts</t>
  </si>
  <si>
    <t xml:space="preserve">    Government social benefits to persons</t>
  </si>
  <si>
    <t xml:space="preserve">      Social security\1\</t>
  </si>
  <si>
    <t xml:space="preserve">      Medicare\2\</t>
  </si>
  <si>
    <t xml:space="preserve">      Medicaid</t>
  </si>
  <si>
    <t xml:space="preserve">      Unemployment insurance</t>
  </si>
  <si>
    <t xml:space="preserve">      Veterans' benefits</t>
  </si>
  <si>
    <t xml:space="preserve">      Other</t>
  </si>
  <si>
    <t xml:space="preserve">    Other current transfer receipts, from business (net)</t>
  </si>
  <si>
    <t xml:space="preserve">  Less: Contributions for government social insurance, domestic</t>
  </si>
  <si>
    <t>Less: Personal current taxes</t>
  </si>
  <si>
    <t>Equals: Disposable personal income</t>
  </si>
  <si>
    <t>Less: Personal outlays</t>
  </si>
  <si>
    <t xml:space="preserve">  Personal consumption expenditures</t>
  </si>
  <si>
    <t xml:space="preserve">  Personal interest payments\3\</t>
  </si>
  <si>
    <t xml:space="preserve">  Personal current transfer payments</t>
  </si>
  <si>
    <t xml:space="preserve">    To government</t>
  </si>
  <si>
    <t xml:space="preserve">    To the rest of the world (net)</t>
  </si>
  <si>
    <t>Equals: Personal saving</t>
  </si>
  <si>
    <t xml:space="preserve">  Personal saving as a percentage of disposable personal income</t>
  </si>
  <si>
    <t xml:space="preserve">    </t>
  </si>
  <si>
    <t>Addenda:</t>
  </si>
  <si>
    <t xml:space="preserve">  Personal income excluding current transfer receipts, billions of chained (2005) dollars\4\</t>
  </si>
  <si>
    <t xml:space="preserve">  Disposable personal income:</t>
  </si>
  <si>
    <t xml:space="preserve">    Total, billions of chained (2005) dollars\4\</t>
  </si>
  <si>
    <t xml:space="preserve">    Per capita:</t>
  </si>
  <si>
    <t xml:space="preserve">      Current dollars</t>
  </si>
  <si>
    <t xml:space="preserve">      Chained (2005) dollars</t>
  </si>
  <si>
    <t xml:space="preserve">  Population (midperiod, thousands)</t>
  </si>
  <si>
    <t xml:space="preserve">  Percent change from preceding period:</t>
  </si>
  <si>
    <t xml:space="preserve">    Disposable personal income, current dollars</t>
  </si>
  <si>
    <t xml:space="preserve">    Disposable personal income, chained (2005) dollars</t>
  </si>
  <si>
    <t xml:space="preserve">1. Social security benefits include old-age, survivors, and disability </t>
  </si>
  <si>
    <t xml:space="preserve">     insurance benefits thatare distributed from the federal old-age and survivors </t>
  </si>
  <si>
    <t xml:space="preserve">     insurance trust fund and the disabilityinsurance trust fund.</t>
  </si>
  <si>
    <t xml:space="preserve">2. Medicare benefits include hospital and supplementary medical insurance </t>
  </si>
  <si>
    <t xml:space="preserve">     benefits that aredistributed from the federal hospital insurance trust fund and </t>
  </si>
  <si>
    <t xml:space="preserve">     the supplementary medicalinsurance trust fund.</t>
  </si>
  <si>
    <t>3. Consists of nonmortgage interest paid by households.</t>
  </si>
  <si>
    <t xml:space="preserve">4. The current-dollar measure is deflated by the implicit price deflator for </t>
  </si>
  <si>
    <t xml:space="preserve">     personalconsumption expenditures.</t>
  </si>
  <si>
    <t>Date (Quarter)</t>
  </si>
  <si>
    <t>Month</t>
  </si>
  <si>
    <t>(Index)</t>
  </si>
  <si>
    <t>Select Dataset:</t>
  </si>
  <si>
    <t>#</t>
  </si>
  <si>
    <t>Cubic Spline</t>
  </si>
  <si>
    <t>Interpolate Montly Values</t>
  </si>
  <si>
    <t>Source Data (Quarterly)</t>
  </si>
  <si>
    <t>Cubic Spline Example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</si>
</sst>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0" tint="-0.34998626667073579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color theme="1" tint="0.499984740745262"/>
      <name val="Calibri"/>
      <family val="2"/>
      <scheme val="minor"/>
    </font>
    <font>
      <sz val="11"/>
      <color theme="1" tint="0.499984740745262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4" tint="-0.499984740745262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70C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8">
    <xf numFmtId="0" fontId="0" fillId="0" borderId="0" xfId="0"/>
    <xf numFmtId="0" fontId="0" fillId="0" borderId="0" xfId="0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0" fillId="0" borderId="0" xfId="0" applyFont="1" applyAlignment="1">
      <alignment horizontal="right" vertical="center"/>
    </xf>
    <xf numFmtId="0" fontId="21" fillId="34" borderId="10" xfId="0" applyFont="1" applyFill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16" fillId="0" borderId="0" xfId="0" applyFont="1" applyAlignment="1"/>
    <xf numFmtId="0" fontId="16" fillId="34" borderId="11" xfId="0" applyFont="1" applyFill="1" applyBorder="1" applyAlignment="1">
      <alignment horizontal="center" vertical="center" wrapText="1"/>
    </xf>
    <xf numFmtId="0" fontId="16" fillId="34" borderId="11" xfId="0" applyFont="1" applyFill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16" fillId="33" borderId="12" xfId="0" applyFont="1" applyFill="1" applyBorder="1" applyAlignment="1">
      <alignment horizontal="center" wrapText="1"/>
    </xf>
    <xf numFmtId="0" fontId="16" fillId="33" borderId="14" xfId="0" applyFont="1" applyFill="1" applyBorder="1" applyAlignment="1">
      <alignment horizontal="center" wrapText="1"/>
    </xf>
    <xf numFmtId="0" fontId="16" fillId="33" borderId="13" xfId="0" applyFont="1" applyFill="1" applyBorder="1" applyAlignment="1">
      <alignment horizontal="center" wrapText="1"/>
    </xf>
    <xf numFmtId="0" fontId="13" fillId="35" borderId="12" xfId="0" applyFont="1" applyFill="1" applyBorder="1" applyAlignment="1">
      <alignment horizontal="center"/>
    </xf>
    <xf numFmtId="0" fontId="13" fillId="35" borderId="13" xfId="0" applyFont="1" applyFill="1" applyBorder="1" applyAlignment="1">
      <alignment horizontal="center"/>
    </xf>
    <xf numFmtId="0" fontId="13" fillId="35" borderId="14" xfId="0" applyFont="1" applyFill="1" applyBorder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Cubic_Spline!$D$6</c:f>
              <c:strCache>
                <c:ptCount val="1"/>
                <c:pt idx="0">
                  <c:v>    Wage and salary disbursements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7"/>
          </c:marker>
          <c:xVal>
            <c:numRef>
              <c:f>Cubic_Spline!$C$7:$C$16</c:f>
              <c:numCache>
                <c:formatCode>General</c:formatCode>
                <c:ptCount val="10"/>
                <c:pt idx="0">
                  <c:v>2</c:v>
                </c:pt>
                <c:pt idx="1">
                  <c:v>5</c:v>
                </c:pt>
                <c:pt idx="2">
                  <c:v>8</c:v>
                </c:pt>
                <c:pt idx="3">
                  <c:v>11</c:v>
                </c:pt>
                <c:pt idx="4">
                  <c:v>14</c:v>
                </c:pt>
                <c:pt idx="5">
                  <c:v>17</c:v>
                </c:pt>
                <c:pt idx="6">
                  <c:v>20</c:v>
                </c:pt>
                <c:pt idx="7">
                  <c:v>23</c:v>
                </c:pt>
                <c:pt idx="8">
                  <c:v>26</c:v>
                </c:pt>
                <c:pt idx="9">
                  <c:v>29</c:v>
                </c:pt>
              </c:numCache>
            </c:numRef>
          </c:xVal>
          <c:yVal>
            <c:numRef>
              <c:f>Cubic_Spline!$D$7:$D$16</c:f>
              <c:numCache>
                <c:formatCode>General</c:formatCode>
                <c:ptCount val="10"/>
                <c:pt idx="0">
                  <c:v>6280.5</c:v>
                </c:pt>
                <c:pt idx="1">
                  <c:v>6278.2</c:v>
                </c:pt>
                <c:pt idx="2">
                  <c:v>6251.3</c:v>
                </c:pt>
                <c:pt idx="3">
                  <c:v>6271.4</c:v>
                </c:pt>
                <c:pt idx="4">
                  <c:v>6301.6</c:v>
                </c:pt>
                <c:pt idx="5">
                  <c:v>6399.8</c:v>
                </c:pt>
                <c:pt idx="6">
                  <c:v>6454.5</c:v>
                </c:pt>
                <c:pt idx="7">
                  <c:v>6477</c:v>
                </c:pt>
                <c:pt idx="8">
                  <c:v>6578.2</c:v>
                </c:pt>
                <c:pt idx="9">
                  <c:v>6658.4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Cubic_Spline!$G$6</c:f>
              <c:strCache>
                <c:ptCount val="1"/>
                <c:pt idx="0">
                  <c:v>Cubic Spline</c:v>
                </c:pt>
              </c:strCache>
            </c:strRef>
          </c:tx>
          <c:spPr>
            <a:ln w="15875">
              <a:solidFill>
                <a:srgbClr val="FF0000"/>
              </a:solidFill>
            </a:ln>
          </c:spPr>
          <c:marker>
            <c:symbol val="none"/>
          </c:marker>
          <c:xVal>
            <c:numRef>
              <c:f>Cubic_Spline!$F$7:$F$34</c:f>
              <c:numCache>
                <c:formatCode>General</c:formatCode>
                <c:ptCount val="28"/>
                <c:pt idx="0">
                  <c:v>2</c:v>
                </c:pt>
                <c:pt idx="1">
                  <c:v>3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7</c:v>
                </c:pt>
                <c:pt idx="6">
                  <c:v>8</c:v>
                </c:pt>
                <c:pt idx="7">
                  <c:v>9</c:v>
                </c:pt>
                <c:pt idx="8">
                  <c:v>10</c:v>
                </c:pt>
                <c:pt idx="9">
                  <c:v>11</c:v>
                </c:pt>
                <c:pt idx="10">
                  <c:v>12</c:v>
                </c:pt>
                <c:pt idx="11">
                  <c:v>13</c:v>
                </c:pt>
                <c:pt idx="12">
                  <c:v>14</c:v>
                </c:pt>
                <c:pt idx="13">
                  <c:v>15</c:v>
                </c:pt>
                <c:pt idx="14">
                  <c:v>16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</c:numCache>
            </c:numRef>
          </c:xVal>
          <c:yVal>
            <c:numRef>
              <c:f>Cubic_Spline!$G$7:$G$34</c:f>
              <c:numCache>
                <c:formatCode>General</c:formatCode>
                <c:ptCount val="28"/>
                <c:pt idx="0">
                  <c:v>6280.5</c:v>
                </c:pt>
                <c:pt idx="1">
                  <c:v>6282.7443277930797</c:v>
                </c:pt>
                <c:pt idx="2">
                  <c:v>6282.7304097413498</c:v>
                </c:pt>
                <c:pt idx="3">
                  <c:v>6278.2</c:v>
                </c:pt>
                <c:pt idx="4">
                  <c:v>6268.24198745792</c:v>
                </c:pt>
                <c:pt idx="5">
                  <c:v>6257.3337999388004</c:v>
                </c:pt>
                <c:pt idx="6">
                  <c:v>6251.3</c:v>
                </c:pt>
                <c:pt idx="7">
                  <c:v>6254.1395742270797</c:v>
                </c:pt>
                <c:pt idx="8">
                  <c:v>6262.5492053182797</c:v>
                </c:pt>
                <c:pt idx="9">
                  <c:v>6271.4</c:v>
                </c:pt>
                <c:pt idx="10">
                  <c:v>6277.4997156337504</c:v>
                </c:pt>
                <c:pt idx="11">
                  <c:v>6285.4027121214203</c:v>
                </c:pt>
                <c:pt idx="12">
                  <c:v>6301.6</c:v>
                </c:pt>
                <c:pt idx="13">
                  <c:v>6330.1726743490299</c:v>
                </c:pt>
                <c:pt idx="14">
                  <c:v>6365.5621684182597</c:v>
                </c:pt>
                <c:pt idx="15">
                  <c:v>6399.8</c:v>
                </c:pt>
                <c:pt idx="16">
                  <c:v>6426.3466240071602</c:v>
                </c:pt>
                <c:pt idx="17">
                  <c:v>6444.37824383515</c:v>
                </c:pt>
                <c:pt idx="18">
                  <c:v>6454.5</c:v>
                </c:pt>
                <c:pt idx="19">
                  <c:v>6458.5593481408396</c:v>
                </c:pt>
                <c:pt idx="20">
                  <c:v>6463.3730043892701</c:v>
                </c:pt>
                <c:pt idx="21">
                  <c:v>6477</c:v>
                </c:pt>
                <c:pt idx="22">
                  <c:v>6504.7900575035501</c:v>
                </c:pt>
                <c:pt idx="23">
                  <c:v>6541.2556645336899</c:v>
                </c:pt>
                <c:pt idx="24">
                  <c:v>6578.2</c:v>
                </c:pt>
                <c:pt idx="25">
                  <c:v>6609.2211625856999</c:v>
                </c:pt>
                <c:pt idx="26">
                  <c:v>6635.0969300685601</c:v>
                </c:pt>
                <c:pt idx="27">
                  <c:v>6658.4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8311904"/>
        <c:axId val="218316216"/>
      </c:scatterChart>
      <c:valAx>
        <c:axId val="2183119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18316216"/>
        <c:crosses val="autoZero"/>
        <c:crossBetween val="midCat"/>
      </c:valAx>
      <c:valAx>
        <c:axId val="21831621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8311904"/>
        <c:crosses val="autoZero"/>
        <c:crossBetween val="midCat"/>
      </c:valAx>
    </c:plotArea>
    <c:legend>
      <c:legendPos val="t"/>
      <c:layout/>
      <c:overlay val="0"/>
    </c:legend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0</xdr:rowOff>
    </xdr:from>
    <xdr:to>
      <xdr:col>12</xdr:col>
      <xdr:colOff>0</xdr:colOff>
      <xdr:row>24</xdr:row>
      <xdr:rowOff>0</xdr:rowOff>
    </xdr:to>
    <xdr:sp macro="" textlink="">
      <xdr:nvSpPr>
        <xdr:cNvPr id="2" name="TextBox 1"/>
        <xdr:cNvSpPr txBox="1"/>
      </xdr:nvSpPr>
      <xdr:spPr>
        <a:xfrm>
          <a:off x="609600" y="190500"/>
          <a:ext cx="6705600" cy="43815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800" b="1" u="sng"/>
            <a:t>SRS1 Cubic</a:t>
          </a:r>
          <a:r>
            <a:rPr lang="en-US" sz="1800" b="1" u="sng" baseline="0"/>
            <a:t> Spline for Excel  Economics Demo</a:t>
          </a:r>
        </a:p>
        <a:p>
          <a:endParaRPr lang="en-US" sz="1200" b="1" u="none" baseline="0">
            <a:solidFill>
              <a:srgbClr val="FF0000"/>
            </a:solidFill>
          </a:endParaRPr>
        </a:p>
        <a:p>
          <a:r>
            <a:rPr lang="en-US" sz="1200" b="1" u="none" baseline="0">
              <a:solidFill>
                <a:srgbClr val="FF0000"/>
              </a:solidFill>
            </a:rPr>
            <a:t>YOU MUST HAVE SRS1 CUBIC SPLINE FOR EXCEL INSTALLED IN ORDER FOR THIS TO WORK!!</a:t>
          </a:r>
        </a:p>
        <a:p>
          <a:endParaRPr lang="en-US" sz="1200" b="1" u="none" baseline="0">
            <a:solidFill>
              <a:srgbClr val="FF0000"/>
            </a:solidFill>
          </a:endParaRPr>
        </a:p>
        <a:p>
          <a:r>
            <a:rPr lang="en-US" sz="1200" b="1" u="none" baseline="0">
              <a:solidFill>
                <a:srgbClr val="FF0000"/>
              </a:solidFill>
            </a:rPr>
            <a:t>You can download it from:</a:t>
          </a:r>
        </a:p>
        <a:p>
          <a:endParaRPr lang="en-US" sz="1200" b="1" u="none" baseline="0">
            <a:solidFill>
              <a:srgbClr val="FF0000"/>
            </a:solidFill>
          </a:endParaRPr>
        </a:p>
        <a:p>
          <a:r>
            <a:rPr lang="en-US" sz="1200" b="1" u="none" baseline="0">
              <a:solidFill>
                <a:srgbClr val="FF0000"/>
              </a:solidFill>
            </a:rPr>
            <a:t>http://www.srs1software.com/downloads/cubic_spline.zip</a:t>
          </a:r>
        </a:p>
        <a:p>
          <a:endParaRPr lang="en-US" sz="1200" b="1" u="none" baseline="0">
            <a:solidFill>
              <a:srgbClr val="FF0000"/>
            </a:solidFill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0">
              <a:solidFill>
                <a:schemeClr val="dk1"/>
              </a:solidFill>
              <a:latin typeface="+mn-lt"/>
              <a:ea typeface="+mn-ea"/>
              <a:cs typeface="+mn-cs"/>
            </a:rPr>
            <a:t>This</a:t>
          </a:r>
          <a:r>
            <a:rPr lang="en-US" sz="1100" b="0" baseline="0">
              <a:solidFill>
                <a:schemeClr val="dk1"/>
              </a:solidFill>
              <a:latin typeface="+mn-lt"/>
              <a:ea typeface="+mn-ea"/>
              <a:cs typeface="+mn-cs"/>
            </a:rPr>
            <a:t> workbook demonstrates a typical use of the cubic spline function.</a:t>
          </a:r>
          <a:r>
            <a:rPr lang="en-US" sz="1200" b="0" u="none" baseline="0">
              <a:solidFill>
                <a:srgbClr val="FF0000"/>
              </a:solidFill>
              <a:latin typeface="+mn-lt"/>
              <a:ea typeface="+mn-ea"/>
              <a:cs typeface="+mn-cs"/>
            </a:rPr>
            <a:t>  </a:t>
          </a:r>
          <a:r>
            <a:rPr lang="en-US" sz="1200" b="0" u="none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We have economic data downloaded from the U.S. Department of Commerce Bureau of Economic Analysis website (www.bea.gov).  The data is given on a quarterly basis, but we want the data on a monthly basis.  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200" b="0" u="none" baseline="0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200" b="0" u="sng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Solution:</a:t>
          </a:r>
          <a:r>
            <a:rPr lang="en-US" sz="1200" b="0" u="none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  Use the cubic spline function from SRS1 Cubic Spline for Excel in order to interpolate monthly values from the given quarterly data.  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200" b="0" u="none" baseline="0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200" b="0" u="none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See the "</a:t>
          </a:r>
          <a:r>
            <a:rPr lang="en-US" sz="1200" b="1" u="none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Cubic_Spline" worksheet </a:t>
          </a:r>
          <a:r>
            <a:rPr lang="en-US" sz="1200" b="0" u="none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in this workbook to see how it is done, and to see the results plotted.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200" b="0" u="none" baseline="0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200" b="0" u="none" baseline="0">
              <a:solidFill>
                <a:sysClr val="windowText" lastClr="000000"/>
              </a:solidFill>
              <a:latin typeface="+mn-lt"/>
              <a:ea typeface="+mn-ea"/>
              <a:cs typeface="+mn-cs"/>
            </a:rPr>
            <a:t>(Note: For linear interpolation, you would replace the "cubic_spline(...)" function with "linear_interp(...)")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200" b="0" u="none" baseline="0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200" b="0" u="none" baseline="0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n-US" sz="1200" b="0" u="none" baseline="0">
            <a:solidFill>
              <a:sysClr val="windowText" lastClr="000000"/>
            </a:solidFill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100" b="0" i="0">
              <a:solidFill>
                <a:schemeClr val="dk1"/>
              </a:solidFill>
              <a:latin typeface="+mn-lt"/>
              <a:ea typeface="+mn-ea"/>
              <a:cs typeface="+mn-cs"/>
            </a:rPr>
            <a:t>© SRS1 Software, LLC, All Rights Reserved</a:t>
          </a:r>
          <a:endParaRPr lang="en-US" sz="12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17</xdr:row>
      <xdr:rowOff>0</xdr:rowOff>
    </xdr:from>
    <xdr:to>
      <xdr:col>4</xdr:col>
      <xdr:colOff>0</xdr:colOff>
      <xdr:row>23</xdr:row>
      <xdr:rowOff>0</xdr:rowOff>
    </xdr:to>
    <xdr:sp macro="" textlink="">
      <xdr:nvSpPr>
        <xdr:cNvPr id="2" name="TextBox 1"/>
        <xdr:cNvSpPr txBox="1"/>
      </xdr:nvSpPr>
      <xdr:spPr>
        <a:xfrm>
          <a:off x="0" y="3495675"/>
          <a:ext cx="3228975" cy="114300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100" b="1" baseline="0"/>
            <a:t>(2) See monthly values interpolated from quarterly data using a cubic spline (cubic_spline(...) function).  </a:t>
          </a:r>
        </a:p>
        <a:p>
          <a:endParaRPr lang="en-US" sz="1100" b="1" baseline="0"/>
        </a:p>
        <a:p>
          <a:r>
            <a:rPr lang="en-US" sz="1100" b="1" baseline="0"/>
            <a:t>See  results plotted as well.</a:t>
          </a:r>
        </a:p>
        <a:p>
          <a:endParaRPr lang="en-US" sz="1100"/>
        </a:p>
      </xdr:txBody>
    </xdr:sp>
    <xdr:clientData/>
  </xdr:twoCellAnchor>
  <xdr:twoCellAnchor>
    <xdr:from>
      <xdr:col>4</xdr:col>
      <xdr:colOff>28575</xdr:colOff>
      <xdr:row>1</xdr:row>
      <xdr:rowOff>9525</xdr:rowOff>
    </xdr:from>
    <xdr:to>
      <xdr:col>7</xdr:col>
      <xdr:colOff>85725</xdr:colOff>
      <xdr:row>2</xdr:row>
      <xdr:rowOff>114300</xdr:rowOff>
    </xdr:to>
    <xdr:cxnSp macro="">
      <xdr:nvCxnSpPr>
        <xdr:cNvPr id="3" name="Straight Arrow Connector 2"/>
        <xdr:cNvCxnSpPr/>
      </xdr:nvCxnSpPr>
      <xdr:spPr>
        <a:xfrm flipH="1" flipV="1">
          <a:off x="3257550" y="209550"/>
          <a:ext cx="3067050" cy="295275"/>
        </a:xfrm>
        <a:prstGeom prst="straightConnector1">
          <a:avLst/>
        </a:prstGeom>
        <a:ln w="15875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0</xdr:colOff>
      <xdr:row>2</xdr:row>
      <xdr:rowOff>0</xdr:rowOff>
    </xdr:from>
    <xdr:to>
      <xdr:col>14</xdr:col>
      <xdr:colOff>0</xdr:colOff>
      <xdr:row>4</xdr:row>
      <xdr:rowOff>0</xdr:rowOff>
    </xdr:to>
    <xdr:sp macro="" textlink="">
      <xdr:nvSpPr>
        <xdr:cNvPr id="6" name="TextBox 5"/>
        <xdr:cNvSpPr txBox="1"/>
      </xdr:nvSpPr>
      <xdr:spPr>
        <a:xfrm>
          <a:off x="6238875" y="381000"/>
          <a:ext cx="4267200" cy="390525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en-US" sz="1100" b="1"/>
            <a:t>(1) Select Data  to work with from drop down selector in cell D1</a:t>
          </a:r>
        </a:p>
      </xdr:txBody>
    </xdr:sp>
    <xdr:clientData/>
  </xdr:twoCellAnchor>
  <xdr:twoCellAnchor>
    <xdr:from>
      <xdr:col>7</xdr:col>
      <xdr:colOff>9524</xdr:colOff>
      <xdr:row>5</xdr:row>
      <xdr:rowOff>19050</xdr:rowOff>
    </xdr:from>
    <xdr:to>
      <xdr:col>15</xdr:col>
      <xdr:colOff>247650</xdr:colOff>
      <xdr:row>26</xdr:row>
      <xdr:rowOff>0</xdr:rowOff>
    </xdr:to>
    <xdr:graphicFrame macro="">
      <xdr:nvGraphicFramePr>
        <xdr:cNvPr id="7" name="Chart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0</xdr:colOff>
      <xdr:row>18</xdr:row>
      <xdr:rowOff>66675</xdr:rowOff>
    </xdr:from>
    <xdr:to>
      <xdr:col>5</xdr:col>
      <xdr:colOff>323850</xdr:colOff>
      <xdr:row>20</xdr:row>
      <xdr:rowOff>0</xdr:rowOff>
    </xdr:to>
    <xdr:cxnSp macro="">
      <xdr:nvCxnSpPr>
        <xdr:cNvPr id="9" name="Straight Arrow Connector 8"/>
        <xdr:cNvCxnSpPr>
          <a:stCxn id="2" idx="3"/>
        </xdr:cNvCxnSpPr>
      </xdr:nvCxnSpPr>
      <xdr:spPr>
        <a:xfrm flipV="1">
          <a:off x="3228975" y="3752850"/>
          <a:ext cx="723900" cy="314325"/>
        </a:xfrm>
        <a:prstGeom prst="straightConnector1">
          <a:avLst/>
        </a:prstGeom>
        <a:ln w="15875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12</xdr:col>
      <xdr:colOff>0</xdr:colOff>
      <xdr:row>4</xdr:row>
      <xdr:rowOff>0</xdr:rowOff>
    </xdr:to>
    <xdr:sp macro="" textlink="">
      <xdr:nvSpPr>
        <xdr:cNvPr id="2" name="TextBox 1"/>
        <xdr:cNvSpPr txBox="1"/>
      </xdr:nvSpPr>
      <xdr:spPr>
        <a:xfrm>
          <a:off x="4162425" y="0"/>
          <a:ext cx="6096000" cy="76200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100"/>
            <a:t>Note: This set</a:t>
          </a:r>
          <a:r>
            <a:rPr lang="en-US" sz="1100" baseline="0"/>
            <a:t> of economic data was downloaded from </a:t>
          </a:r>
          <a:r>
            <a:rPr lang="en-US">
              <a:hlinkClick xmlns:r="http://schemas.openxmlformats.org/officeDocument/2006/relationships" r:id=""/>
            </a:rPr>
            <a:t>http://www.bea.gov</a:t>
          </a:r>
          <a:endParaRPr lang="en-US"/>
        </a:p>
        <a:p>
          <a:r>
            <a:rPr lang="en-US" sz="1100"/>
            <a:t>These values are used to demonstrate how the "Cubic_Spline"</a:t>
          </a:r>
          <a:r>
            <a:rPr lang="en-US" sz="1100" baseline="0"/>
            <a:t> function from SRS1 Cubic Spline for Excel can be used to interpolate monthly values from a given quarterly data set. </a:t>
          </a:r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4"/>
  <sheetViews>
    <sheetView zoomScaleNormal="100" workbookViewId="0">
      <selection activeCell="F14" sqref="F14"/>
    </sheetView>
  </sheetViews>
  <sheetFormatPr defaultRowHeight="15" x14ac:dyDescent="0.25"/>
  <cols>
    <col min="1" max="1" width="3.42578125" customWidth="1"/>
    <col min="2" max="2" width="9.7109375" customWidth="1"/>
    <col min="3" max="3" width="7.42578125" bestFit="1" customWidth="1"/>
    <col min="4" max="4" width="27.85546875" customWidth="1"/>
    <col min="5" max="5" width="6" customWidth="1"/>
    <col min="6" max="6" width="19.140625" customWidth="1"/>
    <col min="7" max="7" width="20" customWidth="1"/>
  </cols>
  <sheetData>
    <row r="1" spans="1:14" ht="15.75" thickBot="1" x14ac:dyDescent="0.3">
      <c r="C1" s="4" t="s">
        <v>76</v>
      </c>
      <c r="D1" s="7" t="s">
        <v>19</v>
      </c>
      <c r="E1" s="7"/>
      <c r="F1" s="7"/>
      <c r="H1" s="15" t="s">
        <v>81</v>
      </c>
      <c r="I1" s="16"/>
      <c r="J1" s="16"/>
      <c r="K1" s="16"/>
      <c r="L1" s="16"/>
      <c r="M1" s="16"/>
      <c r="N1" s="17"/>
    </row>
    <row r="2" spans="1:14" x14ac:dyDescent="0.25">
      <c r="C2" s="3" t="s">
        <v>75</v>
      </c>
      <c r="D2" s="3">
        <f>MATCH(D1,IncomeList,0)</f>
        <v>3</v>
      </c>
    </row>
    <row r="3" spans="1:14" x14ac:dyDescent="0.25">
      <c r="C3" s="3"/>
      <c r="D3" s="3"/>
    </row>
    <row r="4" spans="1:14" ht="15.75" thickBot="1" x14ac:dyDescent="0.3">
      <c r="C4" s="3"/>
      <c r="D4" s="3"/>
    </row>
    <row r="5" spans="1:14" ht="15" customHeight="1" thickBot="1" x14ac:dyDescent="0.3">
      <c r="B5" s="12" t="s">
        <v>80</v>
      </c>
      <c r="C5" s="14"/>
      <c r="D5" s="13"/>
      <c r="F5" s="12" t="s">
        <v>79</v>
      </c>
      <c r="G5" s="13"/>
    </row>
    <row r="6" spans="1:14" ht="34.5" customHeight="1" x14ac:dyDescent="0.25">
      <c r="A6" s="5" t="s">
        <v>77</v>
      </c>
      <c r="B6" s="8" t="s">
        <v>73</v>
      </c>
      <c r="C6" s="9" t="s">
        <v>74</v>
      </c>
      <c r="D6" s="8" t="str">
        <f>D1</f>
        <v xml:space="preserve">    Wage and salary disbursements</v>
      </c>
      <c r="E6" s="2"/>
      <c r="F6" s="2" t="s">
        <v>74</v>
      </c>
      <c r="G6" s="2" t="s">
        <v>78</v>
      </c>
    </row>
    <row r="7" spans="1:14" x14ac:dyDescent="0.25">
      <c r="A7" s="6">
        <v>1</v>
      </c>
      <c r="B7" s="1" t="str">
        <f ca="1">OFFSET(NIPATable!$B$6,0,Cubic_Spline!A7)</f>
        <v xml:space="preserve"> 2009-I </v>
      </c>
      <c r="C7" s="1">
        <v>2</v>
      </c>
      <c r="D7" s="11">
        <f ca="1">OFFSET(NIPATable!$B$6,$D$2,A7)</f>
        <v>6280.5</v>
      </c>
      <c r="E7" s="1"/>
      <c r="F7" s="1">
        <v>2</v>
      </c>
      <c r="G7" s="10">
        <f ca="1">_xll.SRS1Splines.Functions25.Cubic_Spline($C$7:$C$16,$D$7:$D$16,F7)</f>
        <v>6280.5</v>
      </c>
    </row>
    <row r="8" spans="1:14" x14ac:dyDescent="0.25">
      <c r="A8" s="6">
        <v>2</v>
      </c>
      <c r="B8" s="1" t="str">
        <f ca="1">OFFSET(NIPATable!$B$6,0,Cubic_Spline!A8)</f>
        <v xml:space="preserve"> 2009-II </v>
      </c>
      <c r="C8" s="1">
        <f>C7+3</f>
        <v>5</v>
      </c>
      <c r="D8" s="11">
        <f ca="1">OFFSET(NIPATable!$B$6,$D$2,A8)</f>
        <v>6278.2</v>
      </c>
      <c r="E8" s="1"/>
      <c r="F8" s="1">
        <v>3</v>
      </c>
      <c r="G8" s="10">
        <f ca="1">_xll.SRS1Splines.Functions25.Cubic_Spline($C$7:$C$16,$D$7:$D$16,F8)</f>
        <v>6282.7443277930797</v>
      </c>
    </row>
    <row r="9" spans="1:14" x14ac:dyDescent="0.25">
      <c r="A9" s="6">
        <v>3</v>
      </c>
      <c r="B9" s="1" t="str">
        <f ca="1">OFFSET(NIPATable!$B$6,0,Cubic_Spline!A9)</f>
        <v xml:space="preserve"> 2009-III </v>
      </c>
      <c r="C9" s="1">
        <f>C8+3</f>
        <v>8</v>
      </c>
      <c r="D9" s="11">
        <f ca="1">OFFSET(NIPATable!$B$6,$D$2,A9)</f>
        <v>6251.3</v>
      </c>
      <c r="E9" s="1"/>
      <c r="F9" s="1">
        <v>4</v>
      </c>
      <c r="G9" s="10">
        <f ca="1">_xll.SRS1Splines.Functions25.Cubic_Spline($C$7:$C$16,$D$7:$D$16,F9)</f>
        <v>6282.7304097413498</v>
      </c>
    </row>
    <row r="10" spans="1:14" x14ac:dyDescent="0.25">
      <c r="A10" s="6">
        <v>4</v>
      </c>
      <c r="B10" s="1" t="str">
        <f ca="1">OFFSET(NIPATable!$B$6,0,Cubic_Spline!A10)</f>
        <v xml:space="preserve"> 2009-IV </v>
      </c>
      <c r="C10" s="1">
        <f>C9+3</f>
        <v>11</v>
      </c>
      <c r="D10" s="11">
        <f ca="1">OFFSET(NIPATable!$B$6,$D$2,A10)</f>
        <v>6271.4</v>
      </c>
      <c r="E10" s="1"/>
      <c r="F10" s="1">
        <v>5</v>
      </c>
      <c r="G10" s="10">
        <f ca="1">_xll.SRS1Splines.Functions25.Cubic_Spline($C$7:$C$16,$D$7:$D$16,F10)</f>
        <v>6278.2</v>
      </c>
    </row>
    <row r="11" spans="1:14" x14ac:dyDescent="0.25">
      <c r="A11" s="6">
        <v>5</v>
      </c>
      <c r="B11" s="1" t="str">
        <f ca="1">OFFSET(NIPATable!$B$6,0,Cubic_Spline!A11)</f>
        <v xml:space="preserve"> 2010-I </v>
      </c>
      <c r="C11" s="1">
        <f>C10+3</f>
        <v>14</v>
      </c>
      <c r="D11" s="11">
        <f ca="1">OFFSET(NIPATable!$B$6,$D$2,A11)</f>
        <v>6301.6</v>
      </c>
      <c r="E11" s="1"/>
      <c r="F11" s="1">
        <v>6</v>
      </c>
      <c r="G11" s="10">
        <f ca="1">_xll.SRS1Splines.Functions25.Cubic_Spline($C$7:$C$16,$D$7:$D$16,F11)</f>
        <v>6268.24198745792</v>
      </c>
    </row>
    <row r="12" spans="1:14" x14ac:dyDescent="0.25">
      <c r="A12" s="6">
        <v>6</v>
      </c>
      <c r="B12" s="1" t="str">
        <f ca="1">OFFSET(NIPATable!$B$6,0,Cubic_Spline!A12)</f>
        <v xml:space="preserve"> 2010-II </v>
      </c>
      <c r="C12" s="1">
        <f>C11+3</f>
        <v>17</v>
      </c>
      <c r="D12" s="11">
        <f ca="1">OFFSET(NIPATable!$B$6,$D$2,A12)</f>
        <v>6399.8</v>
      </c>
      <c r="E12" s="1"/>
      <c r="F12" s="1">
        <v>7</v>
      </c>
      <c r="G12" s="10">
        <f ca="1">_xll.SRS1Splines.Functions25.Cubic_Spline($C$7:$C$16,$D$7:$D$16,F12)</f>
        <v>6257.3337999388004</v>
      </c>
    </row>
    <row r="13" spans="1:14" x14ac:dyDescent="0.25">
      <c r="A13" s="6">
        <v>7</v>
      </c>
      <c r="B13" s="1" t="str">
        <f ca="1">OFFSET(NIPATable!$B$6,0,Cubic_Spline!A13)</f>
        <v xml:space="preserve"> 2010-III </v>
      </c>
      <c r="C13" s="1">
        <f>C12+3</f>
        <v>20</v>
      </c>
      <c r="D13" s="11">
        <f ca="1">OFFSET(NIPATable!$B$6,$D$2,A13)</f>
        <v>6454.5</v>
      </c>
      <c r="E13" s="1"/>
      <c r="F13" s="1">
        <v>8</v>
      </c>
      <c r="G13" s="10">
        <f ca="1">_xll.SRS1Splines.Functions25.Cubic_Spline($C$7:$C$16,$D$7:$D$16,F13)</f>
        <v>6251.3</v>
      </c>
    </row>
    <row r="14" spans="1:14" x14ac:dyDescent="0.25">
      <c r="A14" s="6">
        <v>8</v>
      </c>
      <c r="B14" s="1" t="str">
        <f ca="1">OFFSET(NIPATable!$B$6,0,Cubic_Spline!A14)</f>
        <v xml:space="preserve"> 2010-IV </v>
      </c>
      <c r="C14" s="1">
        <f>C13+3</f>
        <v>23</v>
      </c>
      <c r="D14" s="11">
        <f ca="1">OFFSET(NIPATable!$B$6,$D$2,A14)</f>
        <v>6477</v>
      </c>
      <c r="E14" s="1"/>
      <c r="F14" s="1">
        <v>9</v>
      </c>
      <c r="G14" s="10">
        <f ca="1">_xll.SRS1Splines.Functions25.Cubic_Spline($C$7:$C$16,$D$7:$D$16,F14)</f>
        <v>6254.1395742270797</v>
      </c>
    </row>
    <row r="15" spans="1:14" x14ac:dyDescent="0.25">
      <c r="A15" s="6">
        <v>9</v>
      </c>
      <c r="B15" s="1" t="str">
        <f ca="1">OFFSET(NIPATable!$B$6,0,Cubic_Spline!A15)</f>
        <v xml:space="preserve"> 2011-I </v>
      </c>
      <c r="C15" s="1">
        <f>C14+3</f>
        <v>26</v>
      </c>
      <c r="D15" s="11">
        <f ca="1">OFFSET(NIPATable!$B$6,$D$2,A15)</f>
        <v>6578.2</v>
      </c>
      <c r="E15" s="1"/>
      <c r="F15" s="1">
        <v>10</v>
      </c>
      <c r="G15" s="10">
        <f ca="1">_xll.SRS1Splines.Functions25.Cubic_Spline($C$7:$C$16,$D$7:$D$16,F15)</f>
        <v>6262.5492053182797</v>
      </c>
    </row>
    <row r="16" spans="1:14" x14ac:dyDescent="0.25">
      <c r="A16" s="6">
        <v>10</v>
      </c>
      <c r="B16" s="1" t="str">
        <f ca="1">OFFSET(NIPATable!$B$6,0,Cubic_Spline!A16)</f>
        <v xml:space="preserve"> 2011-II </v>
      </c>
      <c r="C16" s="1">
        <f>C15+3</f>
        <v>29</v>
      </c>
      <c r="D16" s="11">
        <f ca="1">OFFSET(NIPATable!$B$6,$D$2,A16)</f>
        <v>6658.4</v>
      </c>
      <c r="E16" s="1"/>
      <c r="F16" s="1">
        <v>11</v>
      </c>
      <c r="G16" s="10">
        <f ca="1">_xll.SRS1Splines.Functions25.Cubic_Spline($C$7:$C$16,$D$7:$D$16,F16)</f>
        <v>6271.4</v>
      </c>
    </row>
    <row r="17" spans="6:7" x14ac:dyDescent="0.25">
      <c r="F17" s="1">
        <v>12</v>
      </c>
      <c r="G17" s="10">
        <f ca="1">_xll.SRS1Splines.Functions25.Cubic_Spline($C$7:$C$16,$D$7:$D$16,F17)</f>
        <v>6277.4997156337504</v>
      </c>
    </row>
    <row r="18" spans="6:7" x14ac:dyDescent="0.25">
      <c r="F18" s="1">
        <v>13</v>
      </c>
      <c r="G18" s="10">
        <f ca="1">_xll.SRS1Splines.Functions25.Cubic_Spline($C$7:$C$16,$D$7:$D$16,F18)</f>
        <v>6285.4027121214203</v>
      </c>
    </row>
    <row r="19" spans="6:7" x14ac:dyDescent="0.25">
      <c r="F19" s="1">
        <v>14</v>
      </c>
      <c r="G19" s="10">
        <f ca="1">_xll.SRS1Splines.Functions25.Cubic_Spline($C$7:$C$16,$D$7:$D$16,F19)</f>
        <v>6301.6</v>
      </c>
    </row>
    <row r="20" spans="6:7" x14ac:dyDescent="0.25">
      <c r="F20" s="1">
        <v>15</v>
      </c>
      <c r="G20" s="10">
        <f ca="1">_xll.SRS1Splines.Functions25.Cubic_Spline($C$7:$C$16,$D$7:$D$16,F20)</f>
        <v>6330.1726743490299</v>
      </c>
    </row>
    <row r="21" spans="6:7" x14ac:dyDescent="0.25">
      <c r="F21" s="1">
        <v>16</v>
      </c>
      <c r="G21" s="10">
        <f ca="1">_xll.SRS1Splines.Functions25.Cubic_Spline($C$7:$C$16,$D$7:$D$16,F21)</f>
        <v>6365.5621684182597</v>
      </c>
    </row>
    <row r="22" spans="6:7" x14ac:dyDescent="0.25">
      <c r="F22" s="1">
        <v>17</v>
      </c>
      <c r="G22" s="10">
        <f ca="1">_xll.SRS1Splines.Functions25.Cubic_Spline($C$7:$C$16,$D$7:$D$16,F22)</f>
        <v>6399.8</v>
      </c>
    </row>
    <row r="23" spans="6:7" x14ac:dyDescent="0.25">
      <c r="F23" s="1">
        <v>18</v>
      </c>
      <c r="G23" s="10">
        <f ca="1">_xll.SRS1Splines.Functions25.Cubic_Spline($C$7:$C$16,$D$7:$D$16,F23)</f>
        <v>6426.3466240071602</v>
      </c>
    </row>
    <row r="24" spans="6:7" x14ac:dyDescent="0.25">
      <c r="F24" s="1">
        <v>19</v>
      </c>
      <c r="G24" s="10">
        <f ca="1">_xll.SRS1Splines.Functions25.Cubic_Spline($C$7:$C$16,$D$7:$D$16,F24)</f>
        <v>6444.37824383515</v>
      </c>
    </row>
    <row r="25" spans="6:7" x14ac:dyDescent="0.25">
      <c r="F25" s="1">
        <v>20</v>
      </c>
      <c r="G25" s="10">
        <f ca="1">_xll.SRS1Splines.Functions25.Cubic_Spline($C$7:$C$16,$D$7:$D$16,F25)</f>
        <v>6454.5</v>
      </c>
    </row>
    <row r="26" spans="6:7" x14ac:dyDescent="0.25">
      <c r="F26" s="1">
        <v>21</v>
      </c>
      <c r="G26" s="10">
        <f ca="1">_xll.SRS1Splines.Functions25.Cubic_Spline($C$7:$C$16,$D$7:$D$16,F26)</f>
        <v>6458.5593481408396</v>
      </c>
    </row>
    <row r="27" spans="6:7" x14ac:dyDescent="0.25">
      <c r="F27" s="1">
        <v>22</v>
      </c>
      <c r="G27" s="10">
        <f ca="1">_xll.SRS1Splines.Functions25.Cubic_Spline($C$7:$C$16,$D$7:$D$16,F27)</f>
        <v>6463.3730043892701</v>
      </c>
    </row>
    <row r="28" spans="6:7" x14ac:dyDescent="0.25">
      <c r="F28" s="1">
        <v>23</v>
      </c>
      <c r="G28" s="10">
        <f ca="1">_xll.SRS1Splines.Functions25.Cubic_Spline($C$7:$C$16,$D$7:$D$16,F28)</f>
        <v>6477</v>
      </c>
    </row>
    <row r="29" spans="6:7" x14ac:dyDescent="0.25">
      <c r="F29" s="1">
        <v>24</v>
      </c>
      <c r="G29" s="10">
        <f ca="1">_xll.SRS1Splines.Functions25.Cubic_Spline($C$7:$C$16,$D$7:$D$16,F29)</f>
        <v>6504.7900575035501</v>
      </c>
    </row>
    <row r="30" spans="6:7" x14ac:dyDescent="0.25">
      <c r="F30" s="1">
        <v>25</v>
      </c>
      <c r="G30" s="10">
        <f ca="1">_xll.SRS1Splines.Functions25.Cubic_Spline($C$7:$C$16,$D$7:$D$16,F30)</f>
        <v>6541.2556645336899</v>
      </c>
    </row>
    <row r="31" spans="6:7" x14ac:dyDescent="0.25">
      <c r="F31" s="1">
        <v>26</v>
      </c>
      <c r="G31" s="10">
        <f ca="1">_xll.SRS1Splines.Functions25.Cubic_Spline($C$7:$C$16,$D$7:$D$16,F31)</f>
        <v>6578.2</v>
      </c>
    </row>
    <row r="32" spans="6:7" x14ac:dyDescent="0.25">
      <c r="F32" s="1">
        <v>27</v>
      </c>
      <c r="G32" s="10">
        <f ca="1">_xll.SRS1Splines.Functions25.Cubic_Spline($C$7:$C$16,$D$7:$D$16,F32)</f>
        <v>6609.2211625856999</v>
      </c>
    </row>
    <row r="33" spans="6:7" x14ac:dyDescent="0.25">
      <c r="F33" s="1">
        <v>28</v>
      </c>
      <c r="G33" s="10">
        <f ca="1">_xll.SRS1Splines.Functions25.Cubic_Spline($C$7:$C$16,$D$7:$D$16,F33)</f>
        <v>6635.0969300685601</v>
      </c>
    </row>
    <row r="34" spans="6:7" x14ac:dyDescent="0.25">
      <c r="F34" s="1">
        <v>29</v>
      </c>
      <c r="G34" s="10">
        <f ca="1">_xll.SRS1Splines.Functions25.Cubic_Spline($C$7:$C$16,$D$7:$D$16,F34)</f>
        <v>6658.4</v>
      </c>
    </row>
  </sheetData>
  <mergeCells count="3">
    <mergeCell ref="F5:G5"/>
    <mergeCell ref="B5:D5"/>
    <mergeCell ref="H1:N1"/>
  </mergeCells>
  <dataValidations count="1">
    <dataValidation type="list" allowBlank="1" showInputMessage="1" showErrorMessage="1" sqref="D1">
      <formula1>IncomeList</formula1>
    </dataValidation>
  </dataValidation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2"/>
  <sheetViews>
    <sheetView workbookViewId="0">
      <selection activeCell="B1" sqref="B1"/>
    </sheetView>
  </sheetViews>
  <sheetFormatPr defaultRowHeight="15" x14ac:dyDescent="0.25"/>
  <cols>
    <col min="2" max="2" width="53.28515625" customWidth="1"/>
  </cols>
  <sheetData>
    <row r="1" spans="1:12" x14ac:dyDescent="0.25">
      <c r="A1" t="s">
        <v>0</v>
      </c>
    </row>
    <row r="2" spans="1:12" x14ac:dyDescent="0.25">
      <c r="A2" t="s">
        <v>1</v>
      </c>
    </row>
    <row r="3" spans="1:12" x14ac:dyDescent="0.25">
      <c r="A3" t="s">
        <v>2</v>
      </c>
    </row>
    <row r="4" spans="1:12" x14ac:dyDescent="0.25">
      <c r="A4" t="s">
        <v>3</v>
      </c>
    </row>
    <row r="5" spans="1:12" x14ac:dyDescent="0.25">
      <c r="A5" t="s">
        <v>4</v>
      </c>
    </row>
    <row r="6" spans="1:12" x14ac:dyDescent="0.25">
      <c r="A6" t="s">
        <v>5</v>
      </c>
      <c r="B6" t="s">
        <v>6</v>
      </c>
      <c r="C6" t="s">
        <v>7</v>
      </c>
      <c r="D6" t="s">
        <v>8</v>
      </c>
      <c r="E6" t="s">
        <v>9</v>
      </c>
      <c r="F6" t="s">
        <v>10</v>
      </c>
      <c r="G6" t="s">
        <v>11</v>
      </c>
      <c r="H6" t="s">
        <v>12</v>
      </c>
      <c r="I6" t="s">
        <v>13</v>
      </c>
      <c r="J6" t="s">
        <v>14</v>
      </c>
      <c r="K6" t="s">
        <v>15</v>
      </c>
      <c r="L6" t="s">
        <v>16</v>
      </c>
    </row>
    <row r="7" spans="1:12" x14ac:dyDescent="0.25">
      <c r="A7">
        <v>1</v>
      </c>
      <c r="B7" t="s">
        <v>17</v>
      </c>
      <c r="C7">
        <v>11964.4</v>
      </c>
      <c r="D7">
        <v>11944.1</v>
      </c>
      <c r="E7">
        <v>11874.1</v>
      </c>
      <c r="F7">
        <v>11938.2</v>
      </c>
      <c r="G7">
        <v>12137.7</v>
      </c>
      <c r="H7">
        <v>12325.6</v>
      </c>
      <c r="I7">
        <v>12453.2</v>
      </c>
      <c r="J7">
        <v>12577.6</v>
      </c>
      <c r="K7">
        <v>12846.9</v>
      </c>
      <c r="L7">
        <v>12994.9</v>
      </c>
    </row>
    <row r="8" spans="1:12" x14ac:dyDescent="0.25">
      <c r="A8">
        <v>2</v>
      </c>
      <c r="B8" t="s">
        <v>18</v>
      </c>
      <c r="C8">
        <v>7810.1</v>
      </c>
      <c r="D8">
        <v>7809.2</v>
      </c>
      <c r="E8">
        <v>7781.9</v>
      </c>
      <c r="F8">
        <v>7804.4</v>
      </c>
      <c r="G8">
        <v>7852.5</v>
      </c>
      <c r="H8">
        <v>7960</v>
      </c>
      <c r="I8">
        <v>8022.2</v>
      </c>
      <c r="J8">
        <v>8050.8</v>
      </c>
      <c r="K8">
        <v>8172.5</v>
      </c>
      <c r="L8">
        <v>8264</v>
      </c>
    </row>
    <row r="9" spans="1:12" x14ac:dyDescent="0.25">
      <c r="A9">
        <v>3</v>
      </c>
      <c r="B9" t="s">
        <v>19</v>
      </c>
      <c r="C9">
        <v>6280.5</v>
      </c>
      <c r="D9">
        <v>6278.2</v>
      </c>
      <c r="E9">
        <v>6251.3</v>
      </c>
      <c r="F9">
        <v>6271.4</v>
      </c>
      <c r="G9">
        <v>6301.6</v>
      </c>
      <c r="H9">
        <v>6399.8</v>
      </c>
      <c r="I9">
        <v>6454.5</v>
      </c>
      <c r="J9">
        <v>6477</v>
      </c>
      <c r="K9">
        <v>6578.2</v>
      </c>
      <c r="L9">
        <v>6658.4</v>
      </c>
    </row>
    <row r="10" spans="1:12" x14ac:dyDescent="0.25">
      <c r="A10">
        <v>4</v>
      </c>
      <c r="B10" t="s">
        <v>20</v>
      </c>
      <c r="C10">
        <v>5111.5</v>
      </c>
      <c r="D10">
        <v>5102.2</v>
      </c>
      <c r="E10">
        <v>5074.2</v>
      </c>
      <c r="F10">
        <v>5092.2</v>
      </c>
      <c r="G10">
        <v>5113</v>
      </c>
      <c r="H10">
        <v>5203.5</v>
      </c>
      <c r="I10">
        <v>5264.7</v>
      </c>
      <c r="J10">
        <v>5288.4</v>
      </c>
      <c r="K10">
        <v>5387.1</v>
      </c>
      <c r="L10">
        <v>5466.2</v>
      </c>
    </row>
    <row r="11" spans="1:12" x14ac:dyDescent="0.25">
      <c r="A11">
        <v>5</v>
      </c>
      <c r="B11" t="s">
        <v>21</v>
      </c>
      <c r="C11">
        <v>1168.9000000000001</v>
      </c>
      <c r="D11">
        <v>1175.9000000000001</v>
      </c>
      <c r="E11">
        <v>1177.0999999999999</v>
      </c>
      <c r="F11">
        <v>1179.2</v>
      </c>
      <c r="G11">
        <v>1188.5999999999999</v>
      </c>
      <c r="H11">
        <v>1196.3</v>
      </c>
      <c r="I11">
        <v>1189.9000000000001</v>
      </c>
      <c r="J11">
        <v>1188.5999999999999</v>
      </c>
      <c r="K11">
        <v>1191.0999999999999</v>
      </c>
      <c r="L11">
        <v>1192.2</v>
      </c>
    </row>
    <row r="12" spans="1:12" x14ac:dyDescent="0.25">
      <c r="A12">
        <v>6</v>
      </c>
      <c r="B12" t="s">
        <v>22</v>
      </c>
      <c r="C12">
        <v>1529.6</v>
      </c>
      <c r="D12">
        <v>1531.1</v>
      </c>
      <c r="E12">
        <v>1530.6</v>
      </c>
      <c r="F12">
        <v>1533</v>
      </c>
      <c r="G12">
        <v>1550.9</v>
      </c>
      <c r="H12">
        <v>1560.2</v>
      </c>
      <c r="I12">
        <v>1567.7</v>
      </c>
      <c r="J12">
        <v>1573.7</v>
      </c>
      <c r="K12">
        <v>1594.4</v>
      </c>
      <c r="L12">
        <v>1605.6</v>
      </c>
    </row>
    <row r="13" spans="1:12" x14ac:dyDescent="0.25">
      <c r="A13">
        <v>7</v>
      </c>
      <c r="B13" t="s">
        <v>23</v>
      </c>
      <c r="C13">
        <v>1071</v>
      </c>
      <c r="D13">
        <v>1071.7</v>
      </c>
      <c r="E13">
        <v>1073.5</v>
      </c>
      <c r="F13">
        <v>1076.2</v>
      </c>
      <c r="G13">
        <v>1083.4000000000001</v>
      </c>
      <c r="H13">
        <v>1087.5999999999999</v>
      </c>
      <c r="I13">
        <v>1092</v>
      </c>
      <c r="J13">
        <v>1096.8</v>
      </c>
      <c r="K13">
        <v>1103</v>
      </c>
      <c r="L13">
        <v>1108.7</v>
      </c>
    </row>
    <row r="14" spans="1:12" x14ac:dyDescent="0.25">
      <c r="A14">
        <v>8</v>
      </c>
      <c r="B14" t="s">
        <v>24</v>
      </c>
      <c r="C14">
        <v>458.6</v>
      </c>
      <c r="D14">
        <v>459.4</v>
      </c>
      <c r="E14">
        <v>457.1</v>
      </c>
      <c r="F14">
        <v>456.8</v>
      </c>
      <c r="G14">
        <v>467.5</v>
      </c>
      <c r="H14">
        <v>472.6</v>
      </c>
      <c r="I14">
        <v>475.7</v>
      </c>
      <c r="J14">
        <v>476.9</v>
      </c>
      <c r="K14">
        <v>491.4</v>
      </c>
      <c r="L14">
        <v>496.9</v>
      </c>
    </row>
    <row r="15" spans="1:12" x14ac:dyDescent="0.25">
      <c r="A15">
        <v>9</v>
      </c>
      <c r="B15" t="s">
        <v>25</v>
      </c>
      <c r="C15">
        <v>960.2</v>
      </c>
      <c r="D15">
        <v>926.9</v>
      </c>
      <c r="E15">
        <v>929.3</v>
      </c>
      <c r="F15">
        <v>948.5</v>
      </c>
      <c r="G15">
        <v>981.7</v>
      </c>
      <c r="H15">
        <v>1025.5999999999999</v>
      </c>
      <c r="I15">
        <v>1057</v>
      </c>
      <c r="J15">
        <v>1081.5</v>
      </c>
      <c r="K15">
        <v>1095.5999999999999</v>
      </c>
      <c r="L15">
        <v>1105.4000000000001</v>
      </c>
    </row>
    <row r="16" spans="1:12" x14ac:dyDescent="0.25">
      <c r="A16">
        <v>10</v>
      </c>
      <c r="B16" t="s">
        <v>26</v>
      </c>
      <c r="C16">
        <v>37.1</v>
      </c>
      <c r="D16">
        <v>38.700000000000003</v>
      </c>
      <c r="E16">
        <v>39.5</v>
      </c>
      <c r="F16">
        <v>41.4</v>
      </c>
      <c r="G16">
        <v>44.6</v>
      </c>
      <c r="H16">
        <v>45.8</v>
      </c>
      <c r="I16">
        <v>58.3</v>
      </c>
      <c r="J16">
        <v>60.1</v>
      </c>
      <c r="K16">
        <v>66.099999999999994</v>
      </c>
      <c r="L16">
        <v>67.3</v>
      </c>
    </row>
    <row r="17" spans="1:12" x14ac:dyDescent="0.25">
      <c r="A17">
        <v>11</v>
      </c>
      <c r="B17" t="s">
        <v>27</v>
      </c>
      <c r="C17">
        <v>923.1</v>
      </c>
      <c r="D17">
        <v>888.2</v>
      </c>
      <c r="E17">
        <v>889.9</v>
      </c>
      <c r="F17">
        <v>907</v>
      </c>
      <c r="G17">
        <v>937.1</v>
      </c>
      <c r="H17">
        <v>979.7</v>
      </c>
      <c r="I17">
        <v>998.7</v>
      </c>
      <c r="J17">
        <v>1021.4</v>
      </c>
      <c r="K17">
        <v>1029.5</v>
      </c>
      <c r="L17">
        <v>1038</v>
      </c>
    </row>
    <row r="18" spans="1:12" x14ac:dyDescent="0.25">
      <c r="A18">
        <v>12</v>
      </c>
      <c r="B18" t="s">
        <v>28</v>
      </c>
      <c r="C18">
        <v>278.8</v>
      </c>
      <c r="D18">
        <v>299.7</v>
      </c>
      <c r="E18">
        <v>319.3</v>
      </c>
      <c r="F18">
        <v>325.89999999999998</v>
      </c>
      <c r="G18">
        <v>344.1</v>
      </c>
      <c r="H18">
        <v>349.1</v>
      </c>
      <c r="I18">
        <v>352.8</v>
      </c>
      <c r="J18">
        <v>354.8</v>
      </c>
      <c r="K18">
        <v>385</v>
      </c>
      <c r="L18">
        <v>397</v>
      </c>
    </row>
    <row r="19" spans="1:12" x14ac:dyDescent="0.25">
      <c r="A19">
        <v>13</v>
      </c>
      <c r="B19" t="s">
        <v>29</v>
      </c>
      <c r="C19">
        <v>1851.5</v>
      </c>
      <c r="D19">
        <v>1707.5</v>
      </c>
      <c r="E19">
        <v>1635.7</v>
      </c>
      <c r="F19">
        <v>1636</v>
      </c>
      <c r="G19">
        <v>1693.3</v>
      </c>
      <c r="H19">
        <v>1724.5</v>
      </c>
      <c r="I19">
        <v>1723.4</v>
      </c>
      <c r="J19">
        <v>1743.5</v>
      </c>
      <c r="K19">
        <v>1777.2</v>
      </c>
      <c r="L19">
        <v>1803.6</v>
      </c>
    </row>
    <row r="20" spans="1:12" x14ac:dyDescent="0.25">
      <c r="A20">
        <v>14</v>
      </c>
      <c r="B20" t="s">
        <v>30</v>
      </c>
      <c r="C20">
        <v>1194.9000000000001</v>
      </c>
      <c r="D20">
        <v>1129.7</v>
      </c>
      <c r="E20">
        <v>1073.0999999999999</v>
      </c>
      <c r="F20">
        <v>1038</v>
      </c>
      <c r="G20">
        <v>1026.0999999999999</v>
      </c>
      <c r="H20">
        <v>1014.1</v>
      </c>
      <c r="I20">
        <v>983.9</v>
      </c>
      <c r="J20">
        <v>989.6</v>
      </c>
      <c r="K20">
        <v>1004.7</v>
      </c>
      <c r="L20">
        <v>1017.2</v>
      </c>
    </row>
    <row r="21" spans="1:12" x14ac:dyDescent="0.25">
      <c r="A21">
        <v>15</v>
      </c>
      <c r="B21" t="s">
        <v>31</v>
      </c>
      <c r="C21">
        <v>656.6</v>
      </c>
      <c r="D21">
        <v>577.79999999999995</v>
      </c>
      <c r="E21">
        <v>562.6</v>
      </c>
      <c r="F21">
        <v>598</v>
      </c>
      <c r="G21">
        <v>667.2</v>
      </c>
      <c r="H21">
        <v>710.4</v>
      </c>
      <c r="I21">
        <v>739.4</v>
      </c>
      <c r="J21">
        <v>753.9</v>
      </c>
      <c r="K21">
        <v>772.5</v>
      </c>
      <c r="L21">
        <v>786.4</v>
      </c>
    </row>
    <row r="22" spans="1:12" x14ac:dyDescent="0.25">
      <c r="A22">
        <v>16</v>
      </c>
      <c r="B22" t="s">
        <v>32</v>
      </c>
      <c r="C22">
        <v>2029.8</v>
      </c>
      <c r="D22">
        <v>2167.6999999999998</v>
      </c>
      <c r="E22">
        <v>2170.1</v>
      </c>
      <c r="F22">
        <v>2184.9</v>
      </c>
      <c r="G22">
        <v>2242.1</v>
      </c>
      <c r="H22">
        <v>2252.1</v>
      </c>
      <c r="I22">
        <v>2289.4</v>
      </c>
      <c r="J22">
        <v>2341.1999999999998</v>
      </c>
      <c r="K22">
        <v>2328.1</v>
      </c>
      <c r="L22">
        <v>2348</v>
      </c>
    </row>
    <row r="23" spans="1:12" x14ac:dyDescent="0.25">
      <c r="A23">
        <v>17</v>
      </c>
      <c r="B23" t="s">
        <v>33</v>
      </c>
      <c r="C23">
        <v>1992</v>
      </c>
      <c r="D23">
        <v>2129.4</v>
      </c>
      <c r="E23">
        <v>2131.6999999999998</v>
      </c>
      <c r="F23">
        <v>2146.6</v>
      </c>
      <c r="G23">
        <v>2204.1</v>
      </c>
      <c r="H23">
        <v>2214.1</v>
      </c>
      <c r="I23">
        <v>2251.4</v>
      </c>
      <c r="J23">
        <v>2301.9</v>
      </c>
      <c r="K23">
        <v>2288.6</v>
      </c>
      <c r="L23">
        <v>2308.6</v>
      </c>
    </row>
    <row r="24" spans="1:12" x14ac:dyDescent="0.25">
      <c r="A24">
        <v>18</v>
      </c>
      <c r="B24" t="s">
        <v>34</v>
      </c>
      <c r="C24">
        <v>651.79999999999995</v>
      </c>
      <c r="D24">
        <v>662.4</v>
      </c>
      <c r="E24">
        <v>667.9</v>
      </c>
      <c r="F24">
        <v>675.7</v>
      </c>
      <c r="G24">
        <v>678.6</v>
      </c>
      <c r="H24">
        <v>688.3</v>
      </c>
      <c r="I24">
        <v>693.9</v>
      </c>
      <c r="J24">
        <v>699.9</v>
      </c>
      <c r="K24">
        <v>703.1</v>
      </c>
      <c r="L24">
        <v>712.2</v>
      </c>
    </row>
    <row r="25" spans="1:12" x14ac:dyDescent="0.25">
      <c r="A25">
        <v>19</v>
      </c>
      <c r="B25" t="s">
        <v>35</v>
      </c>
      <c r="C25">
        <v>482.5</v>
      </c>
      <c r="D25">
        <v>491.7</v>
      </c>
      <c r="E25">
        <v>498.4</v>
      </c>
      <c r="F25">
        <v>502.7</v>
      </c>
      <c r="G25">
        <v>505.6</v>
      </c>
      <c r="H25">
        <v>511.5</v>
      </c>
      <c r="I25">
        <v>521.4</v>
      </c>
      <c r="J25">
        <v>535.29999999999995</v>
      </c>
      <c r="K25">
        <v>547.79999999999995</v>
      </c>
      <c r="L25">
        <v>553.9</v>
      </c>
    </row>
    <row r="26" spans="1:12" x14ac:dyDescent="0.25">
      <c r="A26">
        <v>20</v>
      </c>
      <c r="B26" t="s">
        <v>36</v>
      </c>
      <c r="C26">
        <v>362</v>
      </c>
      <c r="D26">
        <v>373.3</v>
      </c>
      <c r="E26">
        <v>383.1</v>
      </c>
      <c r="F26">
        <v>378</v>
      </c>
      <c r="G26">
        <v>386.6</v>
      </c>
      <c r="H26">
        <v>389.8</v>
      </c>
      <c r="I26">
        <v>405.2</v>
      </c>
      <c r="J26">
        <v>439.8</v>
      </c>
      <c r="K26">
        <v>432.1</v>
      </c>
      <c r="L26">
        <v>437.6</v>
      </c>
    </row>
    <row r="27" spans="1:12" x14ac:dyDescent="0.25">
      <c r="A27">
        <v>21</v>
      </c>
      <c r="B27" t="s">
        <v>37</v>
      </c>
      <c r="C27">
        <v>101.1</v>
      </c>
      <c r="D27">
        <v>127.9</v>
      </c>
      <c r="E27">
        <v>144.80000000000001</v>
      </c>
      <c r="F27">
        <v>148.69999999999999</v>
      </c>
      <c r="G27">
        <v>152.80000000000001</v>
      </c>
      <c r="H27">
        <v>137.4</v>
      </c>
      <c r="I27">
        <v>135.80000000000001</v>
      </c>
      <c r="J27">
        <v>128.69999999999999</v>
      </c>
      <c r="K27">
        <v>117.5</v>
      </c>
      <c r="L27">
        <v>108.8</v>
      </c>
    </row>
    <row r="28" spans="1:12" x14ac:dyDescent="0.25">
      <c r="A28">
        <v>22</v>
      </c>
      <c r="B28" t="s">
        <v>38</v>
      </c>
      <c r="C28">
        <v>49.6</v>
      </c>
      <c r="D28">
        <v>50.5</v>
      </c>
      <c r="E28">
        <v>52.1</v>
      </c>
      <c r="F28">
        <v>53.8</v>
      </c>
      <c r="G28">
        <v>55.8</v>
      </c>
      <c r="H28">
        <v>57.3</v>
      </c>
      <c r="I28">
        <v>59</v>
      </c>
      <c r="J28">
        <v>59.4</v>
      </c>
      <c r="K28">
        <v>61.3</v>
      </c>
      <c r="L28">
        <v>62.8</v>
      </c>
    </row>
    <row r="29" spans="1:12" x14ac:dyDescent="0.25">
      <c r="A29">
        <v>23</v>
      </c>
      <c r="B29" t="s">
        <v>39</v>
      </c>
      <c r="C29">
        <v>344.9</v>
      </c>
      <c r="D29">
        <v>423.6</v>
      </c>
      <c r="E29">
        <v>385.4</v>
      </c>
      <c r="F29">
        <v>387.7</v>
      </c>
      <c r="G29">
        <v>424.8</v>
      </c>
      <c r="H29">
        <v>429.9</v>
      </c>
      <c r="I29">
        <v>436.1</v>
      </c>
      <c r="J29">
        <v>438.7</v>
      </c>
      <c r="K29">
        <v>426.9</v>
      </c>
      <c r="L29">
        <v>433.2</v>
      </c>
    </row>
    <row r="30" spans="1:12" x14ac:dyDescent="0.25">
      <c r="A30">
        <v>24</v>
      </c>
      <c r="B30" t="s">
        <v>40</v>
      </c>
      <c r="C30">
        <v>37.799999999999997</v>
      </c>
      <c r="D30">
        <v>38.200000000000003</v>
      </c>
      <c r="E30">
        <v>38.4</v>
      </c>
      <c r="F30">
        <v>38.299999999999997</v>
      </c>
      <c r="G30">
        <v>38</v>
      </c>
      <c r="H30">
        <v>38</v>
      </c>
      <c r="I30">
        <v>37.9</v>
      </c>
      <c r="J30">
        <v>39.299999999999997</v>
      </c>
      <c r="K30">
        <v>39.5</v>
      </c>
      <c r="L30">
        <v>39.4</v>
      </c>
    </row>
    <row r="31" spans="1:12" x14ac:dyDescent="0.25">
      <c r="A31">
        <v>25</v>
      </c>
      <c r="B31" t="s">
        <v>41</v>
      </c>
      <c r="C31">
        <v>966</v>
      </c>
      <c r="D31">
        <v>966.9</v>
      </c>
      <c r="E31">
        <v>962.1</v>
      </c>
      <c r="F31">
        <v>961.5</v>
      </c>
      <c r="G31">
        <v>976</v>
      </c>
      <c r="H31">
        <v>985.7</v>
      </c>
      <c r="I31">
        <v>991.5</v>
      </c>
      <c r="J31">
        <v>994.1</v>
      </c>
      <c r="K31">
        <v>911.5</v>
      </c>
      <c r="L31">
        <v>923</v>
      </c>
    </row>
    <row r="32" spans="1:12" x14ac:dyDescent="0.25">
      <c r="A32">
        <v>26</v>
      </c>
      <c r="B32" t="s">
        <v>42</v>
      </c>
      <c r="C32">
        <v>1198</v>
      </c>
      <c r="D32">
        <v>1120.3</v>
      </c>
      <c r="E32">
        <v>1120.5999999999999</v>
      </c>
      <c r="F32">
        <v>1126.4000000000001</v>
      </c>
      <c r="G32">
        <v>1146.4000000000001</v>
      </c>
      <c r="H32">
        <v>1175.4000000000001</v>
      </c>
      <c r="I32">
        <v>1212.8</v>
      </c>
      <c r="J32">
        <v>1240.9000000000001</v>
      </c>
      <c r="K32">
        <v>1365.9</v>
      </c>
      <c r="L32">
        <v>1394.5</v>
      </c>
    </row>
    <row r="33" spans="1:12" x14ac:dyDescent="0.25">
      <c r="A33">
        <v>27</v>
      </c>
      <c r="B33" t="s">
        <v>43</v>
      </c>
      <c r="C33">
        <v>10766.3</v>
      </c>
      <c r="D33">
        <v>10823.8</v>
      </c>
      <c r="E33">
        <v>10753.5</v>
      </c>
      <c r="F33">
        <v>10811.7</v>
      </c>
      <c r="G33">
        <v>10991.3</v>
      </c>
      <c r="H33">
        <v>11150.2</v>
      </c>
      <c r="I33">
        <v>11240.4</v>
      </c>
      <c r="J33">
        <v>11336.7</v>
      </c>
      <c r="K33">
        <v>11481</v>
      </c>
      <c r="L33">
        <v>11600.4</v>
      </c>
    </row>
    <row r="34" spans="1:12" x14ac:dyDescent="0.25">
      <c r="A34">
        <v>28</v>
      </c>
      <c r="B34" t="s">
        <v>44</v>
      </c>
      <c r="C34">
        <v>10155.200000000001</v>
      </c>
      <c r="D34">
        <v>10153.4</v>
      </c>
      <c r="E34">
        <v>10285.299999999999</v>
      </c>
      <c r="F34">
        <v>10351.200000000001</v>
      </c>
      <c r="G34">
        <v>10457.200000000001</v>
      </c>
      <c r="H34">
        <v>10527</v>
      </c>
      <c r="I34">
        <v>10614.8</v>
      </c>
      <c r="J34">
        <v>10748.6</v>
      </c>
      <c r="K34">
        <v>10902.1</v>
      </c>
      <c r="L34">
        <v>10992.6</v>
      </c>
    </row>
    <row r="35" spans="1:12" x14ac:dyDescent="0.25">
      <c r="A35">
        <v>29</v>
      </c>
      <c r="B35" t="s">
        <v>45</v>
      </c>
      <c r="C35">
        <v>9781.7000000000007</v>
      </c>
      <c r="D35">
        <v>9781.6</v>
      </c>
      <c r="E35">
        <v>9911.1</v>
      </c>
      <c r="F35">
        <v>9990</v>
      </c>
      <c r="G35">
        <v>10103.700000000001</v>
      </c>
      <c r="H35">
        <v>10184.799999999999</v>
      </c>
      <c r="I35">
        <v>10276.6</v>
      </c>
      <c r="J35">
        <v>10417.1</v>
      </c>
      <c r="K35">
        <v>10571.7</v>
      </c>
      <c r="L35">
        <v>10667</v>
      </c>
    </row>
    <row r="36" spans="1:12" x14ac:dyDescent="0.25">
      <c r="A36">
        <v>30</v>
      </c>
      <c r="B36" t="s">
        <v>46</v>
      </c>
      <c r="C36">
        <v>220.5</v>
      </c>
      <c r="D36">
        <v>217.6</v>
      </c>
      <c r="E36">
        <v>216.6</v>
      </c>
      <c r="F36">
        <v>200.1</v>
      </c>
      <c r="G36">
        <v>188.3</v>
      </c>
      <c r="H36">
        <v>174.4</v>
      </c>
      <c r="I36">
        <v>168.1</v>
      </c>
      <c r="J36">
        <v>162.69999999999999</v>
      </c>
      <c r="K36">
        <v>160.30000000000001</v>
      </c>
      <c r="L36">
        <v>154.5</v>
      </c>
    </row>
    <row r="37" spans="1:12" x14ac:dyDescent="0.25">
      <c r="A37">
        <v>31</v>
      </c>
      <c r="B37" t="s">
        <v>47</v>
      </c>
      <c r="C37">
        <v>153</v>
      </c>
      <c r="D37">
        <v>154.19999999999999</v>
      </c>
      <c r="E37">
        <v>157.6</v>
      </c>
      <c r="F37">
        <v>161.1</v>
      </c>
      <c r="G37">
        <v>165.2</v>
      </c>
      <c r="H37">
        <v>167.8</v>
      </c>
      <c r="I37">
        <v>170.1</v>
      </c>
      <c r="J37">
        <v>168.9</v>
      </c>
      <c r="K37">
        <v>170.1</v>
      </c>
      <c r="L37">
        <v>171.1</v>
      </c>
    </row>
    <row r="38" spans="1:12" x14ac:dyDescent="0.25">
      <c r="A38">
        <v>32</v>
      </c>
      <c r="B38" t="s">
        <v>48</v>
      </c>
      <c r="C38">
        <v>86.9</v>
      </c>
      <c r="D38">
        <v>88.3</v>
      </c>
      <c r="E38">
        <v>89.8</v>
      </c>
      <c r="F38">
        <v>91.5</v>
      </c>
      <c r="G38">
        <v>93.4</v>
      </c>
      <c r="H38">
        <v>94.8</v>
      </c>
      <c r="I38">
        <v>95.8</v>
      </c>
      <c r="J38">
        <v>96.5</v>
      </c>
      <c r="K38">
        <v>96.6</v>
      </c>
      <c r="L38">
        <v>97.1</v>
      </c>
    </row>
    <row r="39" spans="1:12" x14ac:dyDescent="0.25">
      <c r="A39">
        <v>33</v>
      </c>
      <c r="B39" t="s">
        <v>49</v>
      </c>
      <c r="C39">
        <v>66.2</v>
      </c>
      <c r="D39">
        <v>66</v>
      </c>
      <c r="E39">
        <v>67.8</v>
      </c>
      <c r="F39">
        <v>69.599999999999994</v>
      </c>
      <c r="G39">
        <v>71.900000000000006</v>
      </c>
      <c r="H39">
        <v>72.900000000000006</v>
      </c>
      <c r="I39">
        <v>74.3</v>
      </c>
      <c r="J39">
        <v>72.5</v>
      </c>
      <c r="K39">
        <v>73.5</v>
      </c>
      <c r="L39">
        <v>74</v>
      </c>
    </row>
    <row r="40" spans="1:12" x14ac:dyDescent="0.25">
      <c r="A40">
        <v>34</v>
      </c>
      <c r="B40" t="s">
        <v>50</v>
      </c>
      <c r="C40">
        <v>611.1</v>
      </c>
      <c r="D40">
        <v>670.3</v>
      </c>
      <c r="E40">
        <v>468.2</v>
      </c>
      <c r="F40">
        <v>460.5</v>
      </c>
      <c r="G40">
        <v>534.1</v>
      </c>
      <c r="H40">
        <v>623.29999999999995</v>
      </c>
      <c r="I40">
        <v>625.6</v>
      </c>
      <c r="J40">
        <v>588.1</v>
      </c>
      <c r="K40">
        <v>578.9</v>
      </c>
      <c r="L40">
        <v>607.79999999999995</v>
      </c>
    </row>
    <row r="41" spans="1:12" x14ac:dyDescent="0.25">
      <c r="A41">
        <v>35</v>
      </c>
      <c r="B41" t="s">
        <v>51</v>
      </c>
      <c r="C41">
        <v>5.7</v>
      </c>
      <c r="D41">
        <v>6.2</v>
      </c>
      <c r="E41">
        <v>4.4000000000000004</v>
      </c>
      <c r="F41">
        <v>4.3</v>
      </c>
      <c r="G41">
        <v>4.9000000000000004</v>
      </c>
      <c r="H41">
        <v>5.6</v>
      </c>
      <c r="I41">
        <v>5.6</v>
      </c>
      <c r="J41">
        <v>5.2</v>
      </c>
      <c r="K41">
        <v>5</v>
      </c>
      <c r="L41">
        <v>5.2</v>
      </c>
    </row>
    <row r="42" spans="1:12" x14ac:dyDescent="0.25">
      <c r="A42" t="s">
        <v>52</v>
      </c>
      <c r="B42" t="s">
        <v>53</v>
      </c>
    </row>
    <row r="43" spans="1:12" x14ac:dyDescent="0.25">
      <c r="A43">
        <v>36</v>
      </c>
      <c r="B43" t="s">
        <v>54</v>
      </c>
      <c r="C43">
        <v>9182.2000000000007</v>
      </c>
      <c r="D43">
        <v>8993.7999999999993</v>
      </c>
      <c r="E43">
        <v>8861.2999999999993</v>
      </c>
      <c r="F43">
        <v>8845.5</v>
      </c>
      <c r="G43">
        <v>8933.4</v>
      </c>
      <c r="H43">
        <v>9086.5</v>
      </c>
      <c r="I43">
        <v>9145.7000000000007</v>
      </c>
      <c r="J43">
        <v>9166.7000000000007</v>
      </c>
      <c r="K43">
        <v>9329.7999999999993</v>
      </c>
      <c r="L43">
        <v>9369.1</v>
      </c>
    </row>
    <row r="44" spans="1:12" x14ac:dyDescent="0.25">
      <c r="A44" t="s">
        <v>52</v>
      </c>
      <c r="B44" t="s">
        <v>55</v>
      </c>
    </row>
    <row r="45" spans="1:12" x14ac:dyDescent="0.25">
      <c r="A45">
        <v>37</v>
      </c>
      <c r="B45" t="s">
        <v>56</v>
      </c>
      <c r="C45">
        <v>9951</v>
      </c>
      <c r="D45">
        <v>9957.2999999999993</v>
      </c>
      <c r="E45">
        <v>9819.6</v>
      </c>
      <c r="F45">
        <v>9805.4</v>
      </c>
      <c r="G45">
        <v>9922.5</v>
      </c>
      <c r="H45">
        <v>10057.799999999999</v>
      </c>
      <c r="I45">
        <v>10114.4</v>
      </c>
      <c r="J45">
        <v>10152</v>
      </c>
      <c r="K45">
        <v>10183.200000000001</v>
      </c>
      <c r="L45">
        <v>10208.1</v>
      </c>
    </row>
    <row r="46" spans="1:12" x14ac:dyDescent="0.25">
      <c r="A46" t="s">
        <v>52</v>
      </c>
      <c r="B46" t="s">
        <v>57</v>
      </c>
    </row>
    <row r="47" spans="1:12" x14ac:dyDescent="0.25">
      <c r="A47">
        <v>38</v>
      </c>
      <c r="B47" t="s">
        <v>58</v>
      </c>
      <c r="C47">
        <v>35127</v>
      </c>
      <c r="D47">
        <v>35245</v>
      </c>
      <c r="E47">
        <v>34935</v>
      </c>
      <c r="F47">
        <v>35044</v>
      </c>
      <c r="G47">
        <v>35557</v>
      </c>
      <c r="H47">
        <v>36001</v>
      </c>
      <c r="I47">
        <v>36208</v>
      </c>
      <c r="J47">
        <v>36436</v>
      </c>
      <c r="K47">
        <v>36834</v>
      </c>
      <c r="L47">
        <v>37152</v>
      </c>
    </row>
    <row r="48" spans="1:12" x14ac:dyDescent="0.25">
      <c r="A48">
        <v>39</v>
      </c>
      <c r="B48" t="s">
        <v>59</v>
      </c>
      <c r="C48">
        <v>32467</v>
      </c>
      <c r="D48">
        <v>32423</v>
      </c>
      <c r="E48">
        <v>31901</v>
      </c>
      <c r="F48">
        <v>31782</v>
      </c>
      <c r="G48">
        <v>32099</v>
      </c>
      <c r="H48">
        <v>32473</v>
      </c>
      <c r="I48">
        <v>32581</v>
      </c>
      <c r="J48">
        <v>32628</v>
      </c>
      <c r="K48">
        <v>32670</v>
      </c>
      <c r="L48">
        <v>32693</v>
      </c>
    </row>
    <row r="49" spans="1:12" x14ac:dyDescent="0.25">
      <c r="A49">
        <v>40</v>
      </c>
      <c r="B49" t="s">
        <v>60</v>
      </c>
      <c r="C49">
        <v>306496</v>
      </c>
      <c r="D49">
        <v>307101</v>
      </c>
      <c r="E49">
        <v>307815</v>
      </c>
      <c r="F49">
        <v>308521</v>
      </c>
      <c r="G49">
        <v>309120</v>
      </c>
      <c r="H49">
        <v>309724</v>
      </c>
      <c r="I49">
        <v>310438</v>
      </c>
      <c r="J49">
        <v>311140</v>
      </c>
      <c r="K49">
        <v>311696</v>
      </c>
      <c r="L49">
        <v>312243</v>
      </c>
    </row>
    <row r="50" spans="1:12" x14ac:dyDescent="0.25">
      <c r="A50" t="s">
        <v>52</v>
      </c>
      <c r="B50" t="s">
        <v>61</v>
      </c>
    </row>
    <row r="51" spans="1:12" x14ac:dyDescent="0.25">
      <c r="A51">
        <v>41</v>
      </c>
      <c r="B51" t="s">
        <v>62</v>
      </c>
      <c r="C51">
        <v>-5.4</v>
      </c>
      <c r="D51">
        <v>2.2000000000000002</v>
      </c>
      <c r="E51">
        <v>-2.6</v>
      </c>
      <c r="F51">
        <v>2.2000000000000002</v>
      </c>
      <c r="G51">
        <v>6.8</v>
      </c>
      <c r="H51">
        <v>5.9</v>
      </c>
      <c r="I51">
        <v>3.3</v>
      </c>
      <c r="J51">
        <v>3.5</v>
      </c>
      <c r="K51">
        <v>5.2</v>
      </c>
      <c r="L51">
        <v>4.2</v>
      </c>
    </row>
    <row r="52" spans="1:12" x14ac:dyDescent="0.25">
      <c r="A52">
        <v>42</v>
      </c>
      <c r="B52" t="s">
        <v>63</v>
      </c>
      <c r="C52">
        <v>-3.8</v>
      </c>
      <c r="D52">
        <v>0.3</v>
      </c>
      <c r="E52">
        <v>-5.4</v>
      </c>
      <c r="F52">
        <v>-0.6</v>
      </c>
      <c r="G52">
        <v>4.9000000000000004</v>
      </c>
      <c r="H52">
        <v>5.6</v>
      </c>
      <c r="I52">
        <v>2.2999999999999998</v>
      </c>
      <c r="J52">
        <v>1.5</v>
      </c>
      <c r="K52">
        <v>1.2</v>
      </c>
      <c r="L52">
        <v>1</v>
      </c>
    </row>
    <row r="54" spans="1:12" x14ac:dyDescent="0.25">
      <c r="A54" t="s">
        <v>64</v>
      </c>
    </row>
    <row r="55" spans="1:12" x14ac:dyDescent="0.25">
      <c r="A55" t="s">
        <v>65</v>
      </c>
    </row>
    <row r="56" spans="1:12" x14ac:dyDescent="0.25">
      <c r="A56" t="s">
        <v>66</v>
      </c>
    </row>
    <row r="57" spans="1:12" x14ac:dyDescent="0.25">
      <c r="A57" t="s">
        <v>67</v>
      </c>
    </row>
    <row r="58" spans="1:12" x14ac:dyDescent="0.25">
      <c r="A58" t="s">
        <v>68</v>
      </c>
    </row>
    <row r="59" spans="1:12" x14ac:dyDescent="0.25">
      <c r="A59" t="s">
        <v>69</v>
      </c>
    </row>
    <row r="60" spans="1:12" x14ac:dyDescent="0.25">
      <c r="A60" t="s">
        <v>70</v>
      </c>
    </row>
    <row r="61" spans="1:12" x14ac:dyDescent="0.25">
      <c r="A61" t="s">
        <v>71</v>
      </c>
    </row>
    <row r="62" spans="1:12" x14ac:dyDescent="0.25">
      <c r="A62" t="s">
        <v>72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Summary</vt:lpstr>
      <vt:lpstr>Cubic_Spline</vt:lpstr>
      <vt:lpstr>NIPATable</vt:lpstr>
      <vt:lpstr>IncomeList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2011-09-09T04:08:58Z</dcterms:created>
  <dcterms:modified xsi:type="dcterms:W3CDTF">2015-04-29T03:07:49Z</dcterms:modified>
</cp:coreProperties>
</file>